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928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solver_adj" localSheetId="0" hidden="1">Sheet1!$D$18:$E$18</definedName>
    <definedName name="solver_adj" localSheetId="1" hidden="1">Sheet2!$D$18:$E$18</definedName>
    <definedName name="solver_adj" localSheetId="2" hidden="1">Sheet3!$D$29:$F$29</definedName>
    <definedName name="solver_adj" localSheetId="3" hidden="1">Sheet4!$D$29:$F$29</definedName>
    <definedName name="solver_adj" localSheetId="4" hidden="1">Sheet5!$E$13:$G$13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drv" localSheetId="0" hidden="1">2</definedName>
    <definedName name="solver_drv" localSheetId="1" hidden="1">2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ng" localSheetId="4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lhs1" localSheetId="0" hidden="1">Sheet1!$C$20:$C$22</definedName>
    <definedName name="solver_lhs1" localSheetId="1" hidden="1">Sheet2!$C$20:$C$22</definedName>
    <definedName name="solver_lhs1" localSheetId="2" hidden="1">Sheet3!$C$31:$C$35</definedName>
    <definedName name="solver_lhs1" localSheetId="3" hidden="1">Sheet4!$C$31:$C$35</definedName>
    <definedName name="solver_lhs1" localSheetId="4" hidden="1">Sheet5!$D$15:$D$19</definedName>
    <definedName name="solver_lhs2" localSheetId="2" hidden="1">Sheet3!$C$31:$C$35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um" localSheetId="0" hidden="1">1</definedName>
    <definedName name="solver_num" localSheetId="1" hidden="1">1</definedName>
    <definedName name="solver_num" localSheetId="2" hidden="1">1</definedName>
    <definedName name="solver_num" localSheetId="3" hidden="1">1</definedName>
    <definedName name="solver_num" localSheetId="4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opt" localSheetId="0" hidden="1">Sheet1!$D$25</definedName>
    <definedName name="solver_opt" localSheetId="1" hidden="1">Sheet2!$D$25</definedName>
    <definedName name="solver_opt" localSheetId="2" hidden="1">Sheet3!$D$39</definedName>
    <definedName name="solver_opt" localSheetId="3" hidden="1">Sheet4!$D$39</definedName>
    <definedName name="solver_opt" localSheetId="4" hidden="1">Sheet5!$E$23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rbv" localSheetId="0" hidden="1">2</definedName>
    <definedName name="solver_rbv" localSheetId="1" hidden="1">2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el1" localSheetId="0" hidden="1">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1" localSheetId="4" hidden="1">1</definedName>
    <definedName name="solver_rel2" localSheetId="2" hidden="1">1</definedName>
    <definedName name="solver_rhs1" localSheetId="0" hidden="1">Sheet1!$B$20:$B$22</definedName>
    <definedName name="solver_rhs1" localSheetId="1" hidden="1">Sheet2!$B$20:$B$22</definedName>
    <definedName name="solver_rhs1" localSheetId="2" hidden="1">Sheet3!$B$31:$B$35</definedName>
    <definedName name="solver_rhs1" localSheetId="3" hidden="1">Sheet4!$B$31:$B$35</definedName>
    <definedName name="solver_rhs1" localSheetId="4" hidden="1">Sheet5!$C$15:$C$19</definedName>
    <definedName name="solver_rhs2" localSheetId="2" hidden="1">Sheet3!$B$31:$B$35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scl" localSheetId="0" hidden="1">2</definedName>
    <definedName name="solver_scl" localSheetId="1" hidden="1">2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</definedNames>
  <calcPr calcId="145621"/>
</workbook>
</file>

<file path=xl/calcChain.xml><?xml version="1.0" encoding="utf-8"?>
<calcChain xmlns="http://schemas.openxmlformats.org/spreadsheetml/2006/main">
  <c r="D19" i="5" l="1"/>
  <c r="D16" i="5"/>
  <c r="D17" i="5"/>
  <c r="D18" i="5"/>
  <c r="D15" i="5"/>
  <c r="G22" i="5"/>
  <c r="F22" i="5"/>
  <c r="E22" i="5"/>
  <c r="E23" i="5" l="1"/>
  <c r="C31" i="4"/>
  <c r="F38" i="4"/>
  <c r="E38" i="4"/>
  <c r="D38" i="4"/>
  <c r="C35" i="4"/>
  <c r="C34" i="4"/>
  <c r="C33" i="4"/>
  <c r="C32" i="4"/>
  <c r="D39" i="4" l="1"/>
  <c r="F38" i="3" l="1"/>
  <c r="E38" i="3"/>
  <c r="D38" i="3"/>
  <c r="C31" i="3"/>
  <c r="C22" i="2"/>
  <c r="D39" i="3" l="1"/>
  <c r="C32" i="3"/>
  <c r="C33" i="3"/>
  <c r="C34" i="3"/>
  <c r="C35" i="3"/>
  <c r="D24" i="2"/>
  <c r="E24" i="2"/>
  <c r="C21" i="2"/>
  <c r="C20" i="2"/>
  <c r="E24" i="1"/>
  <c r="D24" i="1"/>
  <c r="C20" i="1"/>
  <c r="C21" i="1"/>
  <c r="C22" i="1"/>
  <c r="D25" i="2" l="1"/>
  <c r="D25" i="1"/>
</calcChain>
</file>

<file path=xl/sharedStrings.xml><?xml version="1.0" encoding="utf-8"?>
<sst xmlns="http://schemas.openxmlformats.org/spreadsheetml/2006/main" count="213" uniqueCount="59">
  <si>
    <t>Variabel keputusan</t>
  </si>
  <si>
    <t xml:space="preserve">X1 </t>
  </si>
  <si>
    <t xml:space="preserve">X2 </t>
  </si>
  <si>
    <t>Tomat</t>
  </si>
  <si>
    <t>Jagung</t>
  </si>
  <si>
    <t>Z</t>
  </si>
  <si>
    <t>Maksimum Profit</t>
  </si>
  <si>
    <t>Fungsi tujuan</t>
  </si>
  <si>
    <t>max</t>
  </si>
  <si>
    <t>Z = 2X1 + X2</t>
  </si>
  <si>
    <t>Fungsi Kendala</t>
  </si>
  <si>
    <t>Tomat dan Jagung</t>
  </si>
  <si>
    <t>2X1 + X2 &lt;= 5</t>
  </si>
  <si>
    <t>X1 &lt;= 2</t>
  </si>
  <si>
    <t>X2 &lt;= 4</t>
  </si>
  <si>
    <t xml:space="preserve">Non negative constrain </t>
  </si>
  <si>
    <t>X1, X2 =&gt; 0</t>
  </si>
  <si>
    <t>Penyelesaian dengan solver Excel</t>
  </si>
  <si>
    <t>X1</t>
  </si>
  <si>
    <t>X2</t>
  </si>
  <si>
    <t>Jumlah Produksi</t>
  </si>
  <si>
    <t>Komponen</t>
  </si>
  <si>
    <t>Persediaan</t>
  </si>
  <si>
    <t>Digunakan</t>
  </si>
  <si>
    <t>X1 + X2</t>
  </si>
  <si>
    <t>Profit</t>
  </si>
  <si>
    <t>Masing Masing Produk</t>
  </si>
  <si>
    <t>Total Profit</t>
  </si>
  <si>
    <t>Z = 2X1 + 2X2</t>
  </si>
  <si>
    <t>X3</t>
  </si>
  <si>
    <t>Z1</t>
  </si>
  <si>
    <t>Z2</t>
  </si>
  <si>
    <t>Z3</t>
  </si>
  <si>
    <t>X4</t>
  </si>
  <si>
    <t>X5</t>
  </si>
  <si>
    <t>Televisi</t>
  </si>
  <si>
    <t>Stereo</t>
  </si>
  <si>
    <t>Speaker</t>
  </si>
  <si>
    <t>Chasis</t>
  </si>
  <si>
    <t>Tabung Gambar</t>
  </si>
  <si>
    <t>Kerucut Speaker</t>
  </si>
  <si>
    <t>Power Supply</t>
  </si>
  <si>
    <t>Alat Elektronik</t>
  </si>
  <si>
    <t>X1 + X2 + 2X3 + X4 + 2X5</t>
  </si>
  <si>
    <t>X1 + 2X3 + X4 + X5</t>
  </si>
  <si>
    <t>X3 + X5</t>
  </si>
  <si>
    <t>X1 &lt;= 425</t>
  </si>
  <si>
    <t>X2 &lt;= 250</t>
  </si>
  <si>
    <t>X3 &lt;= 700</t>
  </si>
  <si>
    <t>X4 &lt;= 450</t>
  </si>
  <si>
    <t>X5 &lt;= 650</t>
  </si>
  <si>
    <t>X1 + X2 + 2X3 + X4 + 2X5 &lt;= 175</t>
  </si>
  <si>
    <t>X1 + 2X3 + X4 + X5 &lt;= 75</t>
  </si>
  <si>
    <t>X3 + X5 &lt;= 50</t>
  </si>
  <si>
    <t>Max Z = 175Z1 + 75Z2 + 50Z3</t>
  </si>
  <si>
    <t>Penyelesain dengan Solver Excel</t>
  </si>
  <si>
    <t xml:space="preserve">Persediaan </t>
  </si>
  <si>
    <t>masing2 produk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</si>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</sst>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0" borderId="1" xfId="0" applyFont="1" applyBorder="1"/>
    <xf numFmtId="0" fontId="1" fillId="0" borderId="2" xfId="0" applyFont="1" applyBorder="1" applyAlignment="1"/>
    <xf numFmtId="0" fontId="0" fillId="0" borderId="0" xfId="0" applyFill="1" applyBorder="1"/>
    <xf numFmtId="0" fontId="0" fillId="0" borderId="0" xfId="0" applyBorder="1"/>
    <xf numFmtId="0" fontId="1" fillId="0" borderId="0" xfId="0" applyFont="1" applyBorder="1"/>
    <xf numFmtId="0" fontId="0" fillId="2" borderId="0" xfId="0" applyFill="1" applyBorder="1"/>
    <xf numFmtId="0" fontId="1" fillId="0" borderId="0" xfId="0" applyFont="1" applyBorder="1" applyAlignment="1"/>
    <xf numFmtId="0" fontId="0" fillId="0" borderId="0" xfId="0" applyBorder="1" applyAlignment="1"/>
    <xf numFmtId="0" fontId="0" fillId="3" borderId="0" xfId="0" applyFill="1" applyBorder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0" xfId="0" applyFill="1"/>
    <xf numFmtId="0" fontId="2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22" sqref="E22"/>
    </sheetView>
  </sheetViews>
  <sheetFormatPr defaultRowHeight="15" x14ac:dyDescent="0.25"/>
  <cols>
    <col min="1" max="1" width="22.28515625" bestFit="1" customWidth="1"/>
    <col min="2" max="2" width="16.28515625" bestFit="1" customWidth="1"/>
    <col min="3" max="3" width="10.85546875" bestFit="1" customWidth="1"/>
  </cols>
  <sheetData>
    <row r="1" spans="1:2" x14ac:dyDescent="0.25">
      <c r="A1" s="1" t="s">
        <v>0</v>
      </c>
    </row>
    <row r="2" spans="1:2" x14ac:dyDescent="0.25">
      <c r="A2" t="s">
        <v>1</v>
      </c>
      <c r="B2" t="s">
        <v>3</v>
      </c>
    </row>
    <row r="3" spans="1:2" x14ac:dyDescent="0.25">
      <c r="A3" t="s">
        <v>2</v>
      </c>
      <c r="B3" t="s">
        <v>4</v>
      </c>
    </row>
    <row r="4" spans="1:2" x14ac:dyDescent="0.25">
      <c r="A4" t="s">
        <v>5</v>
      </c>
      <c r="B4" t="s">
        <v>6</v>
      </c>
    </row>
    <row r="6" spans="1:2" x14ac:dyDescent="0.25">
      <c r="A6" s="1" t="s">
        <v>7</v>
      </c>
    </row>
    <row r="7" spans="1:2" x14ac:dyDescent="0.25">
      <c r="A7" t="s">
        <v>8</v>
      </c>
      <c r="B7" t="s">
        <v>9</v>
      </c>
    </row>
    <row r="9" spans="1:2" x14ac:dyDescent="0.25">
      <c r="A9" s="1" t="s">
        <v>10</v>
      </c>
    </row>
    <row r="10" spans="1:2" x14ac:dyDescent="0.25">
      <c r="A10" t="s">
        <v>11</v>
      </c>
      <c r="B10" t="s">
        <v>12</v>
      </c>
    </row>
    <row r="11" spans="1:2" x14ac:dyDescent="0.25">
      <c r="A11" t="s">
        <v>3</v>
      </c>
      <c r="B11" t="s">
        <v>13</v>
      </c>
    </row>
    <row r="12" spans="1:2" x14ac:dyDescent="0.25">
      <c r="A12" t="s">
        <v>4</v>
      </c>
      <c r="B12" t="s">
        <v>14</v>
      </c>
    </row>
    <row r="13" spans="1:2" x14ac:dyDescent="0.25">
      <c r="A13" t="s">
        <v>15</v>
      </c>
      <c r="B13" t="s">
        <v>16</v>
      </c>
    </row>
    <row r="15" spans="1:2" x14ac:dyDescent="0.25">
      <c r="A15" s="1" t="s">
        <v>17</v>
      </c>
    </row>
    <row r="17" spans="1:5" x14ac:dyDescent="0.25">
      <c r="D17" s="8" t="s">
        <v>18</v>
      </c>
      <c r="E17" s="8" t="s">
        <v>19</v>
      </c>
    </row>
    <row r="18" spans="1:5" x14ac:dyDescent="0.25">
      <c r="A18" s="8"/>
      <c r="B18" s="18" t="s">
        <v>20</v>
      </c>
      <c r="C18" s="18"/>
      <c r="D18" s="4">
        <v>2</v>
      </c>
      <c r="E18" s="4">
        <v>1</v>
      </c>
    </row>
    <row r="19" spans="1:5" x14ac:dyDescent="0.25">
      <c r="A19" s="8" t="s">
        <v>21</v>
      </c>
      <c r="B19" s="8" t="s">
        <v>22</v>
      </c>
      <c r="C19" s="9" t="s">
        <v>23</v>
      </c>
      <c r="D19" s="3"/>
      <c r="E19" s="2"/>
    </row>
    <row r="20" spans="1:5" x14ac:dyDescent="0.25">
      <c r="A20" s="2" t="s">
        <v>24</v>
      </c>
      <c r="B20" s="2">
        <v>5</v>
      </c>
      <c r="C20" s="5">
        <f>($D$18*D20)+($E$18*E20)</f>
        <v>5</v>
      </c>
      <c r="D20" s="2">
        <v>2</v>
      </c>
      <c r="E20" s="2">
        <v>1</v>
      </c>
    </row>
    <row r="21" spans="1:5" x14ac:dyDescent="0.25">
      <c r="A21" s="2" t="s">
        <v>18</v>
      </c>
      <c r="B21" s="2">
        <v>2</v>
      </c>
      <c r="C21" s="5">
        <f t="shared" ref="C21:C22" si="0">($D$18*D21)+($E$18*E21)</f>
        <v>2</v>
      </c>
      <c r="D21" s="2">
        <v>1</v>
      </c>
      <c r="E21" s="2">
        <v>0</v>
      </c>
    </row>
    <row r="22" spans="1:5" x14ac:dyDescent="0.25">
      <c r="A22" s="2" t="s">
        <v>19</v>
      </c>
      <c r="B22" s="2">
        <v>4</v>
      </c>
      <c r="C22" s="5">
        <f t="shared" si="0"/>
        <v>1</v>
      </c>
      <c r="D22" s="2">
        <v>0</v>
      </c>
      <c r="E22" s="2">
        <v>1</v>
      </c>
    </row>
    <row r="23" spans="1:5" x14ac:dyDescent="0.25">
      <c r="D23" t="s">
        <v>25</v>
      </c>
    </row>
    <row r="24" spans="1:5" x14ac:dyDescent="0.25">
      <c r="B24" s="2" t="s">
        <v>26</v>
      </c>
      <c r="C24" s="2"/>
      <c r="D24" s="6">
        <f>2*D18</f>
        <v>4</v>
      </c>
      <c r="E24" s="6">
        <f>1*E18</f>
        <v>1</v>
      </c>
    </row>
    <row r="25" spans="1:5" x14ac:dyDescent="0.25">
      <c r="B25" s="2"/>
      <c r="C25" s="2" t="s">
        <v>27</v>
      </c>
      <c r="D25" s="7">
        <f>SUM(D24:E24)</f>
        <v>5</v>
      </c>
      <c r="E25" s="2"/>
    </row>
  </sheetData>
  <mergeCells count="1">
    <mergeCell ref="B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C20" sqref="C20"/>
    </sheetView>
  </sheetViews>
  <sheetFormatPr defaultRowHeight="15" x14ac:dyDescent="0.25"/>
  <cols>
    <col min="1" max="1" width="22.28515625" bestFit="1" customWidth="1"/>
    <col min="2" max="2" width="16.28515625" bestFit="1" customWidth="1"/>
    <col min="3" max="3" width="10.85546875" bestFit="1" customWidth="1"/>
  </cols>
  <sheetData>
    <row r="1" spans="1:2" x14ac:dyDescent="0.25">
      <c r="A1" s="1" t="s">
        <v>0</v>
      </c>
    </row>
    <row r="2" spans="1:2" x14ac:dyDescent="0.25">
      <c r="A2" t="s">
        <v>1</v>
      </c>
      <c r="B2" t="s">
        <v>3</v>
      </c>
    </row>
    <row r="3" spans="1:2" x14ac:dyDescent="0.25">
      <c r="A3" t="s">
        <v>2</v>
      </c>
      <c r="B3" t="s">
        <v>4</v>
      </c>
    </row>
    <row r="4" spans="1:2" x14ac:dyDescent="0.25">
      <c r="A4" t="s">
        <v>5</v>
      </c>
      <c r="B4" t="s">
        <v>6</v>
      </c>
    </row>
    <row r="6" spans="1:2" x14ac:dyDescent="0.25">
      <c r="A6" s="1" t="s">
        <v>7</v>
      </c>
    </row>
    <row r="7" spans="1:2" x14ac:dyDescent="0.25">
      <c r="A7" t="s">
        <v>8</v>
      </c>
      <c r="B7" t="s">
        <v>28</v>
      </c>
    </row>
    <row r="9" spans="1:2" x14ac:dyDescent="0.25">
      <c r="A9" s="1" t="s">
        <v>10</v>
      </c>
    </row>
    <row r="10" spans="1:2" x14ac:dyDescent="0.25">
      <c r="A10" t="s">
        <v>11</v>
      </c>
      <c r="B10" t="s">
        <v>12</v>
      </c>
    </row>
    <row r="11" spans="1:2" x14ac:dyDescent="0.25">
      <c r="A11" t="s">
        <v>3</v>
      </c>
      <c r="B11" t="s">
        <v>13</v>
      </c>
    </row>
    <row r="12" spans="1:2" x14ac:dyDescent="0.25">
      <c r="A12" t="s">
        <v>4</v>
      </c>
      <c r="B12" t="s">
        <v>14</v>
      </c>
    </row>
    <row r="13" spans="1:2" x14ac:dyDescent="0.25">
      <c r="A13" t="s">
        <v>15</v>
      </c>
      <c r="B13" t="s">
        <v>16</v>
      </c>
    </row>
    <row r="15" spans="1:2" x14ac:dyDescent="0.25">
      <c r="A15" s="1" t="s">
        <v>17</v>
      </c>
    </row>
    <row r="17" spans="1:5" x14ac:dyDescent="0.25">
      <c r="D17" s="8" t="s">
        <v>18</v>
      </c>
      <c r="E17" s="8" t="s">
        <v>19</v>
      </c>
    </row>
    <row r="18" spans="1:5" x14ac:dyDescent="0.25">
      <c r="A18" s="8"/>
      <c r="B18" s="18" t="s">
        <v>20</v>
      </c>
      <c r="C18" s="18"/>
      <c r="D18" s="4"/>
      <c r="E18" s="4"/>
    </row>
    <row r="19" spans="1:5" x14ac:dyDescent="0.25">
      <c r="A19" s="8" t="s">
        <v>21</v>
      </c>
      <c r="B19" s="8" t="s">
        <v>22</v>
      </c>
      <c r="C19" s="9" t="s">
        <v>23</v>
      </c>
      <c r="D19" s="3"/>
      <c r="E19" s="2"/>
    </row>
    <row r="20" spans="1:5" x14ac:dyDescent="0.25">
      <c r="A20" s="2" t="s">
        <v>24</v>
      </c>
      <c r="B20" s="2">
        <v>5</v>
      </c>
      <c r="C20" s="5">
        <f>($D$18*D20)+($E$18*E20)</f>
        <v>0</v>
      </c>
      <c r="D20" s="2">
        <v>2</v>
      </c>
      <c r="E20" s="2">
        <v>1</v>
      </c>
    </row>
    <row r="21" spans="1:5" x14ac:dyDescent="0.25">
      <c r="A21" s="2" t="s">
        <v>18</v>
      </c>
      <c r="B21" s="2">
        <v>2</v>
      </c>
      <c r="C21" s="5">
        <f t="shared" ref="C21" si="0">($D$18*D21)+($E$18*E21)</f>
        <v>0</v>
      </c>
      <c r="D21" s="2">
        <v>1</v>
      </c>
      <c r="E21" s="2">
        <v>0</v>
      </c>
    </row>
    <row r="22" spans="1:5" x14ac:dyDescent="0.25">
      <c r="A22" s="2" t="s">
        <v>19</v>
      </c>
      <c r="B22" s="2">
        <v>4</v>
      </c>
      <c r="C22" s="5">
        <f>($D$18*D22)+($E$18*E22)</f>
        <v>0</v>
      </c>
      <c r="D22" s="2">
        <v>0</v>
      </c>
      <c r="E22" s="2">
        <v>1</v>
      </c>
    </row>
    <row r="23" spans="1:5" x14ac:dyDescent="0.25">
      <c r="D23" t="s">
        <v>25</v>
      </c>
    </row>
    <row r="24" spans="1:5" x14ac:dyDescent="0.25">
      <c r="B24" s="2" t="s">
        <v>26</v>
      </c>
      <c r="C24" s="2"/>
      <c r="D24" s="6">
        <f>2*D18</f>
        <v>0</v>
      </c>
      <c r="E24" s="6">
        <f>2*E18</f>
        <v>0</v>
      </c>
    </row>
    <row r="25" spans="1:5" x14ac:dyDescent="0.25">
      <c r="B25" s="2"/>
      <c r="C25" s="2" t="s">
        <v>27</v>
      </c>
      <c r="D25" s="7">
        <f>SUM(D24:E24)</f>
        <v>0</v>
      </c>
      <c r="E25" s="2"/>
    </row>
  </sheetData>
  <mergeCells count="1">
    <mergeCell ref="B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2" workbookViewId="0">
      <selection activeCell="B24" sqref="B24"/>
    </sheetView>
  </sheetViews>
  <sheetFormatPr defaultRowHeight="15" x14ac:dyDescent="0.25"/>
  <cols>
    <col min="1" max="1" width="25.5703125" bestFit="1" customWidth="1"/>
    <col min="2" max="2" width="21.5703125" bestFit="1" customWidth="1"/>
    <col min="3" max="3" width="10.85546875" bestFit="1" customWidth="1"/>
  </cols>
  <sheetData>
    <row r="1" spans="1:2" x14ac:dyDescent="0.25">
      <c r="A1" s="1" t="s">
        <v>0</v>
      </c>
    </row>
    <row r="2" spans="1:2" x14ac:dyDescent="0.25">
      <c r="A2" t="s">
        <v>30</v>
      </c>
      <c r="B2" t="s">
        <v>35</v>
      </c>
    </row>
    <row r="3" spans="1:2" x14ac:dyDescent="0.25">
      <c r="A3" t="s">
        <v>31</v>
      </c>
      <c r="B3" t="s">
        <v>36</v>
      </c>
    </row>
    <row r="4" spans="1:2" x14ac:dyDescent="0.25">
      <c r="A4" t="s">
        <v>32</v>
      </c>
      <c r="B4" t="s">
        <v>37</v>
      </c>
    </row>
    <row r="5" spans="1:2" x14ac:dyDescent="0.25">
      <c r="A5" t="s">
        <v>18</v>
      </c>
      <c r="B5" t="s">
        <v>38</v>
      </c>
    </row>
    <row r="6" spans="1:2" x14ac:dyDescent="0.25">
      <c r="A6" t="s">
        <v>19</v>
      </c>
      <c r="B6" t="s">
        <v>39</v>
      </c>
    </row>
    <row r="7" spans="1:2" x14ac:dyDescent="0.25">
      <c r="A7" t="s">
        <v>29</v>
      </c>
      <c r="B7" t="s">
        <v>40</v>
      </c>
    </row>
    <row r="8" spans="1:2" x14ac:dyDescent="0.25">
      <c r="A8" t="s">
        <v>33</v>
      </c>
      <c r="B8" t="s">
        <v>41</v>
      </c>
    </row>
    <row r="9" spans="1:2" x14ac:dyDescent="0.25">
      <c r="A9" t="s">
        <v>34</v>
      </c>
      <c r="B9" t="s">
        <v>42</v>
      </c>
    </row>
    <row r="11" spans="1:2" x14ac:dyDescent="0.25">
      <c r="A11" s="1" t="s">
        <v>7</v>
      </c>
    </row>
    <row r="12" spans="1:2" x14ac:dyDescent="0.25">
      <c r="A12" t="s">
        <v>30</v>
      </c>
      <c r="B12" t="s">
        <v>43</v>
      </c>
    </row>
    <row r="13" spans="1:2" x14ac:dyDescent="0.25">
      <c r="A13" t="s">
        <v>31</v>
      </c>
      <c r="B13" t="s">
        <v>44</v>
      </c>
    </row>
    <row r="14" spans="1:2" x14ac:dyDescent="0.25">
      <c r="A14" t="s">
        <v>32</v>
      </c>
      <c r="B14" t="s">
        <v>45</v>
      </c>
    </row>
    <row r="15" spans="1:2" x14ac:dyDescent="0.25">
      <c r="A15" t="s">
        <v>54</v>
      </c>
    </row>
    <row r="16" spans="1:2" x14ac:dyDescent="0.25">
      <c r="A16" s="1" t="s">
        <v>10</v>
      </c>
    </row>
    <row r="17" spans="1:12" x14ac:dyDescent="0.25">
      <c r="A17" t="s">
        <v>35</v>
      </c>
      <c r="B17" t="s">
        <v>51</v>
      </c>
    </row>
    <row r="18" spans="1:12" x14ac:dyDescent="0.25">
      <c r="A18" t="s">
        <v>36</v>
      </c>
      <c r="B18" t="s">
        <v>52</v>
      </c>
    </row>
    <row r="19" spans="1:12" x14ac:dyDescent="0.25">
      <c r="A19" t="s">
        <v>37</v>
      </c>
      <c r="B19" t="s">
        <v>53</v>
      </c>
    </row>
    <row r="20" spans="1:12" x14ac:dyDescent="0.25">
      <c r="A20" t="s">
        <v>38</v>
      </c>
      <c r="B20" t="s">
        <v>46</v>
      </c>
    </row>
    <row r="21" spans="1:12" x14ac:dyDescent="0.25">
      <c r="A21" t="s">
        <v>39</v>
      </c>
      <c r="B21" t="s">
        <v>47</v>
      </c>
    </row>
    <row r="22" spans="1:12" x14ac:dyDescent="0.25">
      <c r="A22" t="s">
        <v>40</v>
      </c>
      <c r="B22" t="s">
        <v>48</v>
      </c>
    </row>
    <row r="23" spans="1:12" x14ac:dyDescent="0.25">
      <c r="A23" t="s">
        <v>41</v>
      </c>
      <c r="B23" t="s">
        <v>49</v>
      </c>
    </row>
    <row r="24" spans="1:12" x14ac:dyDescent="0.25">
      <c r="A24" t="s">
        <v>42</v>
      </c>
      <c r="B24" t="s">
        <v>50</v>
      </c>
    </row>
    <row r="26" spans="1:12" x14ac:dyDescent="0.25">
      <c r="A26" s="1" t="s">
        <v>17</v>
      </c>
    </row>
    <row r="28" spans="1:12" x14ac:dyDescent="0.25">
      <c r="A28" s="11"/>
      <c r="B28" s="11"/>
      <c r="C28" s="11"/>
      <c r="D28" s="12" t="s">
        <v>30</v>
      </c>
      <c r="E28" s="12" t="s">
        <v>31</v>
      </c>
      <c r="F28" s="1" t="s">
        <v>32</v>
      </c>
      <c r="G28" s="1"/>
      <c r="H28" s="1"/>
      <c r="I28" s="1"/>
      <c r="J28" s="1"/>
      <c r="K28" s="1"/>
      <c r="L28" s="1"/>
    </row>
    <row r="29" spans="1:12" x14ac:dyDescent="0.25">
      <c r="A29" s="12"/>
      <c r="B29" s="19" t="s">
        <v>20</v>
      </c>
      <c r="C29" s="19"/>
      <c r="D29" s="13"/>
      <c r="E29" s="13"/>
      <c r="F29" s="17"/>
    </row>
    <row r="30" spans="1:12" x14ac:dyDescent="0.25">
      <c r="A30" s="12" t="s">
        <v>21</v>
      </c>
      <c r="B30" s="12" t="s">
        <v>22</v>
      </c>
      <c r="C30" s="14" t="s">
        <v>23</v>
      </c>
      <c r="D30" s="15"/>
      <c r="E30" s="11"/>
    </row>
    <row r="31" spans="1:12" x14ac:dyDescent="0.25">
      <c r="A31" s="10" t="s">
        <v>18</v>
      </c>
      <c r="B31" s="11">
        <v>425</v>
      </c>
      <c r="C31" s="16">
        <f>($D$29*D31)+($E$29*E31)+($F$29*F31)</f>
        <v>0</v>
      </c>
      <c r="D31" s="11">
        <v>1</v>
      </c>
      <c r="E31" s="11">
        <v>1</v>
      </c>
      <c r="F31" s="10">
        <v>0</v>
      </c>
      <c r="G31" s="10"/>
    </row>
    <row r="32" spans="1:12" x14ac:dyDescent="0.25">
      <c r="A32" s="10" t="s">
        <v>19</v>
      </c>
      <c r="B32" s="11">
        <v>250</v>
      </c>
      <c r="C32" s="16">
        <f t="shared" ref="C32:C35" si="0">($D$29*D32)+($E$29*E32)+($F$29*F32)</f>
        <v>0</v>
      </c>
      <c r="D32" s="11">
        <v>1</v>
      </c>
      <c r="E32" s="11">
        <v>0</v>
      </c>
      <c r="F32" s="10">
        <v>0</v>
      </c>
    </row>
    <row r="33" spans="1:6" x14ac:dyDescent="0.25">
      <c r="A33" s="10" t="s">
        <v>29</v>
      </c>
      <c r="B33" s="11">
        <v>700</v>
      </c>
      <c r="C33" s="16">
        <f t="shared" si="0"/>
        <v>0</v>
      </c>
      <c r="D33" s="11">
        <v>2</v>
      </c>
      <c r="E33" s="11">
        <v>2</v>
      </c>
      <c r="F33" s="10">
        <v>1</v>
      </c>
    </row>
    <row r="34" spans="1:6" x14ac:dyDescent="0.25">
      <c r="A34" s="10" t="s">
        <v>33</v>
      </c>
      <c r="B34" s="10">
        <v>450</v>
      </c>
      <c r="C34" s="16">
        <f t="shared" si="0"/>
        <v>0</v>
      </c>
      <c r="D34" s="10">
        <v>1</v>
      </c>
      <c r="E34" s="10">
        <v>1</v>
      </c>
      <c r="F34" s="10">
        <v>0</v>
      </c>
    </row>
    <row r="35" spans="1:6" x14ac:dyDescent="0.25">
      <c r="A35" s="10" t="s">
        <v>34</v>
      </c>
      <c r="B35" s="10">
        <v>650</v>
      </c>
      <c r="C35" s="16">
        <f t="shared" si="0"/>
        <v>0</v>
      </c>
      <c r="D35" s="10">
        <v>2</v>
      </c>
      <c r="E35" s="10">
        <v>1</v>
      </c>
      <c r="F35" s="10">
        <v>1</v>
      </c>
    </row>
    <row r="36" spans="1:6" x14ac:dyDescent="0.25">
      <c r="B36" s="10"/>
      <c r="C36" s="10"/>
      <c r="D36" s="10"/>
      <c r="E36" s="10"/>
    </row>
    <row r="37" spans="1:6" x14ac:dyDescent="0.25">
      <c r="E37" t="s">
        <v>25</v>
      </c>
    </row>
    <row r="38" spans="1:6" x14ac:dyDescent="0.25">
      <c r="B38" s="20" t="s">
        <v>26</v>
      </c>
      <c r="C38" s="21"/>
      <c r="D38" s="6">
        <f>175*D29</f>
        <v>0</v>
      </c>
      <c r="E38" s="6">
        <f>75*E29</f>
        <v>0</v>
      </c>
      <c r="F38" s="6">
        <f>50*F29</f>
        <v>0</v>
      </c>
    </row>
    <row r="39" spans="1:6" x14ac:dyDescent="0.25">
      <c r="B39" s="2"/>
      <c r="C39" s="2" t="s">
        <v>27</v>
      </c>
      <c r="D39" s="7">
        <f>SUM(D38:F38)</f>
        <v>0</v>
      </c>
      <c r="E39" s="2"/>
      <c r="F39" s="2"/>
    </row>
  </sheetData>
  <mergeCells count="2">
    <mergeCell ref="B29:C29"/>
    <mergeCell ref="B38:C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6" workbookViewId="0">
      <selection activeCell="F38" sqref="F38"/>
    </sheetView>
  </sheetViews>
  <sheetFormatPr defaultRowHeight="15" x14ac:dyDescent="0.25"/>
  <cols>
    <col min="1" max="1" width="25.5703125" bestFit="1" customWidth="1"/>
    <col min="2" max="2" width="21.5703125" bestFit="1" customWidth="1"/>
    <col min="3" max="3" width="10.85546875" bestFit="1" customWidth="1"/>
  </cols>
  <sheetData>
    <row r="1" spans="1:2" x14ac:dyDescent="0.25">
      <c r="A1" s="1" t="s">
        <v>0</v>
      </c>
    </row>
    <row r="2" spans="1:2" x14ac:dyDescent="0.25">
      <c r="A2" t="s">
        <v>30</v>
      </c>
      <c r="B2" t="s">
        <v>35</v>
      </c>
    </row>
    <row r="3" spans="1:2" x14ac:dyDescent="0.25">
      <c r="A3" t="s">
        <v>31</v>
      </c>
      <c r="B3" t="s">
        <v>36</v>
      </c>
    </row>
    <row r="4" spans="1:2" x14ac:dyDescent="0.25">
      <c r="A4" t="s">
        <v>32</v>
      </c>
      <c r="B4" t="s">
        <v>37</v>
      </c>
    </row>
    <row r="5" spans="1:2" x14ac:dyDescent="0.25">
      <c r="A5" t="s">
        <v>18</v>
      </c>
      <c r="B5" t="s">
        <v>38</v>
      </c>
    </row>
    <row r="6" spans="1:2" x14ac:dyDescent="0.25">
      <c r="A6" t="s">
        <v>19</v>
      </c>
      <c r="B6" t="s">
        <v>39</v>
      </c>
    </row>
    <row r="7" spans="1:2" x14ac:dyDescent="0.25">
      <c r="A7" t="s">
        <v>29</v>
      </c>
      <c r="B7" t="s">
        <v>40</v>
      </c>
    </row>
    <row r="8" spans="1:2" x14ac:dyDescent="0.25">
      <c r="A8" t="s">
        <v>33</v>
      </c>
      <c r="B8" t="s">
        <v>41</v>
      </c>
    </row>
    <row r="9" spans="1:2" x14ac:dyDescent="0.25">
      <c r="A9" t="s">
        <v>34</v>
      </c>
      <c r="B9" t="s">
        <v>42</v>
      </c>
    </row>
    <row r="11" spans="1:2" x14ac:dyDescent="0.25">
      <c r="A11" s="1" t="s">
        <v>7</v>
      </c>
    </row>
    <row r="12" spans="1:2" x14ac:dyDescent="0.25">
      <c r="A12" t="s">
        <v>30</v>
      </c>
      <c r="B12" t="s">
        <v>43</v>
      </c>
    </row>
    <row r="13" spans="1:2" x14ac:dyDescent="0.25">
      <c r="A13" t="s">
        <v>31</v>
      </c>
      <c r="B13" t="s">
        <v>44</v>
      </c>
    </row>
    <row r="14" spans="1:2" x14ac:dyDescent="0.25">
      <c r="A14" t="s">
        <v>32</v>
      </c>
      <c r="B14" t="s">
        <v>45</v>
      </c>
    </row>
    <row r="15" spans="1:2" x14ac:dyDescent="0.25">
      <c r="A15" t="s">
        <v>54</v>
      </c>
    </row>
    <row r="16" spans="1:2" x14ac:dyDescent="0.25">
      <c r="A16" s="1" t="s">
        <v>10</v>
      </c>
    </row>
    <row r="17" spans="1:12" x14ac:dyDescent="0.25">
      <c r="A17" t="s">
        <v>35</v>
      </c>
      <c r="B17" t="s">
        <v>51</v>
      </c>
    </row>
    <row r="18" spans="1:12" x14ac:dyDescent="0.25">
      <c r="A18" t="s">
        <v>36</v>
      </c>
      <c r="B18" t="s">
        <v>52</v>
      </c>
    </row>
    <row r="19" spans="1:12" x14ac:dyDescent="0.25">
      <c r="A19" t="s">
        <v>37</v>
      </c>
      <c r="B19" t="s">
        <v>53</v>
      </c>
    </row>
    <row r="20" spans="1:12" x14ac:dyDescent="0.25">
      <c r="A20" t="s">
        <v>38</v>
      </c>
      <c r="B20" t="s">
        <v>46</v>
      </c>
    </row>
    <row r="21" spans="1:12" x14ac:dyDescent="0.25">
      <c r="A21" t="s">
        <v>39</v>
      </c>
      <c r="B21" t="s">
        <v>47</v>
      </c>
    </row>
    <row r="22" spans="1:12" x14ac:dyDescent="0.25">
      <c r="A22" t="s">
        <v>40</v>
      </c>
      <c r="B22" t="s">
        <v>48</v>
      </c>
    </row>
    <row r="23" spans="1:12" x14ac:dyDescent="0.25">
      <c r="A23" t="s">
        <v>41</v>
      </c>
      <c r="B23" t="s">
        <v>49</v>
      </c>
    </row>
    <row r="24" spans="1:12" x14ac:dyDescent="0.25">
      <c r="A24" t="s">
        <v>42</v>
      </c>
      <c r="B24" t="s">
        <v>50</v>
      </c>
    </row>
    <row r="26" spans="1:12" x14ac:dyDescent="0.25">
      <c r="A26" s="1" t="s">
        <v>17</v>
      </c>
    </row>
    <row r="28" spans="1:12" x14ac:dyDescent="0.25">
      <c r="A28" s="11"/>
      <c r="B28" s="11"/>
      <c r="C28" s="11"/>
      <c r="D28" s="12" t="s">
        <v>30</v>
      </c>
      <c r="E28" s="12" t="s">
        <v>31</v>
      </c>
      <c r="F28" s="1" t="s">
        <v>32</v>
      </c>
      <c r="G28" s="1"/>
      <c r="H28" s="1"/>
      <c r="I28" s="1"/>
      <c r="J28" s="1"/>
      <c r="K28" s="1"/>
      <c r="L28" s="1"/>
    </row>
    <row r="29" spans="1:12" x14ac:dyDescent="0.25">
      <c r="A29" s="12"/>
      <c r="B29" s="19" t="s">
        <v>20</v>
      </c>
      <c r="C29" s="19"/>
      <c r="D29" s="13">
        <v>250</v>
      </c>
      <c r="E29" s="13">
        <v>50</v>
      </c>
      <c r="F29" s="17">
        <v>100</v>
      </c>
    </row>
    <row r="30" spans="1:12" x14ac:dyDescent="0.25">
      <c r="A30" s="12" t="s">
        <v>21</v>
      </c>
      <c r="B30" s="12" t="s">
        <v>22</v>
      </c>
      <c r="C30" s="14" t="s">
        <v>23</v>
      </c>
      <c r="D30" s="15"/>
      <c r="E30" s="11"/>
    </row>
    <row r="31" spans="1:12" x14ac:dyDescent="0.25">
      <c r="A31" s="10" t="s">
        <v>18</v>
      </c>
      <c r="B31" s="11">
        <v>425</v>
      </c>
      <c r="C31" s="16">
        <f>($D$29*D31)+($E$29*E31)+($F$29*F31)</f>
        <v>300</v>
      </c>
      <c r="D31" s="11">
        <v>1</v>
      </c>
      <c r="E31" s="11">
        <v>1</v>
      </c>
      <c r="F31" s="10">
        <v>0</v>
      </c>
      <c r="G31" s="10"/>
    </row>
    <row r="32" spans="1:12" x14ac:dyDescent="0.25">
      <c r="A32" s="10" t="s">
        <v>19</v>
      </c>
      <c r="B32" s="11">
        <v>250</v>
      </c>
      <c r="C32" s="16">
        <f t="shared" ref="C32:C35" si="0">($D$29*D32)+($E$29*E32)+($F$29*F32)</f>
        <v>250</v>
      </c>
      <c r="D32" s="11">
        <v>1</v>
      </c>
      <c r="E32" s="11">
        <v>0</v>
      </c>
      <c r="F32" s="10">
        <v>0</v>
      </c>
    </row>
    <row r="33" spans="1:6" x14ac:dyDescent="0.25">
      <c r="A33" s="10" t="s">
        <v>29</v>
      </c>
      <c r="B33" s="11">
        <v>700</v>
      </c>
      <c r="C33" s="16">
        <f t="shared" si="0"/>
        <v>700</v>
      </c>
      <c r="D33" s="11">
        <v>2</v>
      </c>
      <c r="E33" s="11">
        <v>2</v>
      </c>
      <c r="F33" s="10">
        <v>1</v>
      </c>
    </row>
    <row r="34" spans="1:6" x14ac:dyDescent="0.25">
      <c r="A34" s="10" t="s">
        <v>33</v>
      </c>
      <c r="B34" s="10">
        <v>450</v>
      </c>
      <c r="C34" s="16">
        <f t="shared" si="0"/>
        <v>300</v>
      </c>
      <c r="D34" s="10">
        <v>1</v>
      </c>
      <c r="E34" s="10">
        <v>1</v>
      </c>
      <c r="F34" s="10">
        <v>0</v>
      </c>
    </row>
    <row r="35" spans="1:6" x14ac:dyDescent="0.25">
      <c r="A35" s="10" t="s">
        <v>34</v>
      </c>
      <c r="B35" s="10">
        <v>650</v>
      </c>
      <c r="C35" s="16">
        <f t="shared" si="0"/>
        <v>650</v>
      </c>
      <c r="D35" s="10">
        <v>2</v>
      </c>
      <c r="E35" s="10">
        <v>1</v>
      </c>
      <c r="F35" s="10">
        <v>1</v>
      </c>
    </row>
    <row r="36" spans="1:6" x14ac:dyDescent="0.25">
      <c r="B36" s="10"/>
      <c r="C36" s="10"/>
      <c r="D36" s="10"/>
      <c r="E36" s="10"/>
    </row>
    <row r="37" spans="1:6" x14ac:dyDescent="0.25">
      <c r="E37" t="s">
        <v>25</v>
      </c>
    </row>
    <row r="38" spans="1:6" x14ac:dyDescent="0.25">
      <c r="B38" s="20" t="s">
        <v>26</v>
      </c>
      <c r="C38" s="21"/>
      <c r="D38" s="6">
        <f>175*D29</f>
        <v>43750</v>
      </c>
      <c r="E38" s="6">
        <f>75*E29</f>
        <v>3750</v>
      </c>
      <c r="F38" s="6">
        <f>50*F29</f>
        <v>5000</v>
      </c>
    </row>
    <row r="39" spans="1:6" x14ac:dyDescent="0.25">
      <c r="B39" s="2"/>
      <c r="C39" s="2" t="s">
        <v>27</v>
      </c>
      <c r="D39" s="7">
        <f>SUM(D38:F38)</f>
        <v>52500</v>
      </c>
      <c r="E39" s="2"/>
      <c r="F39" s="2"/>
    </row>
  </sheetData>
  <mergeCells count="2">
    <mergeCell ref="B29:C29"/>
    <mergeCell ref="B38:C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24" sqref="E24"/>
    </sheetView>
  </sheetViews>
  <sheetFormatPr defaultRowHeight="15" x14ac:dyDescent="0.25"/>
  <cols>
    <col min="3" max="3" width="15.5703125" bestFit="1" customWidth="1"/>
    <col min="4" max="4" width="15.140625" bestFit="1" customWidth="1"/>
  </cols>
  <sheetData>
    <row r="1" spans="1:7" x14ac:dyDescent="0.25">
      <c r="A1" s="1" t="s">
        <v>10</v>
      </c>
    </row>
    <row r="2" spans="1:7" x14ac:dyDescent="0.25">
      <c r="A2" t="s">
        <v>35</v>
      </c>
      <c r="B2" t="s">
        <v>51</v>
      </c>
    </row>
    <row r="3" spans="1:7" x14ac:dyDescent="0.25">
      <c r="A3" t="s">
        <v>36</v>
      </c>
      <c r="B3" t="s">
        <v>52</v>
      </c>
    </row>
    <row r="4" spans="1:7" x14ac:dyDescent="0.25">
      <c r="A4" t="s">
        <v>37</v>
      </c>
      <c r="B4" t="s">
        <v>53</v>
      </c>
    </row>
    <row r="5" spans="1:7" x14ac:dyDescent="0.25">
      <c r="A5" t="s">
        <v>38</v>
      </c>
      <c r="B5" t="s">
        <v>46</v>
      </c>
    </row>
    <row r="6" spans="1:7" x14ac:dyDescent="0.25">
      <c r="A6" t="s">
        <v>39</v>
      </c>
      <c r="B6" t="s">
        <v>47</v>
      </c>
    </row>
    <row r="7" spans="1:7" x14ac:dyDescent="0.25">
      <c r="A7" t="s">
        <v>40</v>
      </c>
      <c r="B7" t="s">
        <v>48</v>
      </c>
    </row>
    <row r="8" spans="1:7" x14ac:dyDescent="0.25">
      <c r="A8" t="s">
        <v>41</v>
      </c>
      <c r="B8" t="s">
        <v>49</v>
      </c>
    </row>
    <row r="9" spans="1:7" x14ac:dyDescent="0.25">
      <c r="A9" t="s">
        <v>42</v>
      </c>
      <c r="B9" t="s">
        <v>50</v>
      </c>
    </row>
    <row r="11" spans="1:7" x14ac:dyDescent="0.25">
      <c r="A11" t="s">
        <v>55</v>
      </c>
    </row>
    <row r="12" spans="1:7" x14ac:dyDescent="0.25">
      <c r="E12" t="s">
        <v>30</v>
      </c>
      <c r="F12" t="s">
        <v>31</v>
      </c>
      <c r="G12" t="s">
        <v>32</v>
      </c>
    </row>
    <row r="13" spans="1:7" x14ac:dyDescent="0.25">
      <c r="C13" t="s">
        <v>20</v>
      </c>
      <c r="E13" s="22">
        <v>250</v>
      </c>
      <c r="F13" s="22">
        <v>50.000000000000135</v>
      </c>
      <c r="G13" s="22">
        <v>99.999999999999844</v>
      </c>
    </row>
    <row r="14" spans="1:7" x14ac:dyDescent="0.25">
      <c r="A14" t="s">
        <v>21</v>
      </c>
      <c r="C14" t="s">
        <v>56</v>
      </c>
      <c r="D14" t="s">
        <v>23</v>
      </c>
    </row>
    <row r="15" spans="1:7" x14ac:dyDescent="0.25">
      <c r="A15" t="s">
        <v>18</v>
      </c>
      <c r="C15">
        <v>425</v>
      </c>
      <c r="D15" s="23">
        <f>($E$13*E15)+($F$13*F15)+($G$13*G15)</f>
        <v>300.00000000000011</v>
      </c>
      <c r="E15">
        <v>1</v>
      </c>
      <c r="F15">
        <v>1</v>
      </c>
      <c r="G15">
        <v>0</v>
      </c>
    </row>
    <row r="16" spans="1:7" x14ac:dyDescent="0.25">
      <c r="A16" t="s">
        <v>19</v>
      </c>
      <c r="C16">
        <v>250</v>
      </c>
      <c r="D16" s="23">
        <f t="shared" ref="D16:D19" si="0">($E$13*E16)+($F$13*F16)+($G$13*G16)</f>
        <v>250</v>
      </c>
      <c r="E16">
        <v>1</v>
      </c>
      <c r="F16">
        <v>0</v>
      </c>
      <c r="G16">
        <v>0</v>
      </c>
    </row>
    <row r="17" spans="1:7" x14ac:dyDescent="0.25">
      <c r="A17" t="s">
        <v>29</v>
      </c>
      <c r="C17">
        <v>700</v>
      </c>
      <c r="D17" s="23">
        <f t="shared" si="0"/>
        <v>700.00000000000011</v>
      </c>
      <c r="E17">
        <v>2</v>
      </c>
      <c r="F17">
        <v>2</v>
      </c>
      <c r="G17">
        <v>1</v>
      </c>
    </row>
    <row r="18" spans="1:7" x14ac:dyDescent="0.25">
      <c r="A18" t="s">
        <v>33</v>
      </c>
      <c r="C18">
        <v>450</v>
      </c>
      <c r="D18" s="23">
        <f t="shared" si="0"/>
        <v>300.00000000000011</v>
      </c>
      <c r="E18">
        <v>1</v>
      </c>
      <c r="F18">
        <v>1</v>
      </c>
      <c r="G18">
        <v>0</v>
      </c>
    </row>
    <row r="19" spans="1:7" x14ac:dyDescent="0.25">
      <c r="A19" t="s">
        <v>34</v>
      </c>
      <c r="C19">
        <v>650</v>
      </c>
      <c r="D19" s="23">
        <f>($E$13*E19)+($F$13*F19)+($G$13*G19)</f>
        <v>650</v>
      </c>
      <c r="E19">
        <v>2</v>
      </c>
      <c r="F19">
        <v>1</v>
      </c>
      <c r="G19">
        <v>1</v>
      </c>
    </row>
    <row r="21" spans="1:7" x14ac:dyDescent="0.25">
      <c r="E21" t="s">
        <v>25</v>
      </c>
    </row>
    <row r="22" spans="1:7" x14ac:dyDescent="0.25">
      <c r="D22" t="s">
        <v>57</v>
      </c>
      <c r="E22">
        <f>175*E13</f>
        <v>43750</v>
      </c>
      <c r="F22">
        <f>75*F13</f>
        <v>3750.00000000001</v>
      </c>
      <c r="G22">
        <f>50*G13</f>
        <v>4999.9999999999918</v>
      </c>
    </row>
    <row r="23" spans="1:7" x14ac:dyDescent="0.25">
      <c r="D23" t="s">
        <v>58</v>
      </c>
      <c r="E23">
        <f>SUM(E22:G22)</f>
        <v>52500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Rizaldi</dc:creator>
  <cp:lastModifiedBy>Rizaldi</cp:lastModifiedBy>
  <dcterms:created xsi:type="dcterms:W3CDTF">2013-12-12T03:30:57Z</dcterms:created>
  <dcterms:modified xsi:type="dcterms:W3CDTF">2014-01-19T12:41:35Z</dcterms:modified>
</cp:coreProperties>
</file>